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0" i="3" l="1"/>
  <c r="E81" i="3" s="1"/>
  <c r="D80" i="3"/>
  <c r="D81" i="3" s="1"/>
  <c r="C80" i="3"/>
  <c r="C81" i="3" s="1"/>
  <c r="K79" i="3"/>
  <c r="M80" i="3" s="1"/>
  <c r="J79" i="3"/>
  <c r="M79" i="3" s="1"/>
  <c r="I79" i="3"/>
  <c r="M78" i="3"/>
  <c r="K78" i="3"/>
  <c r="K80" i="3" s="1"/>
  <c r="K81" i="3" s="1"/>
  <c r="J78" i="3"/>
  <c r="J80" i="3" s="1"/>
  <c r="J81" i="3" s="1"/>
  <c r="I78" i="3"/>
  <c r="I80" i="3" s="1"/>
  <c r="I81" i="3" s="1"/>
  <c r="L79" i="3" l="1"/>
  <c r="L78" i="3"/>
  <c r="K83" i="3"/>
  <c r="K82" i="3"/>
  <c r="D83" i="3"/>
  <c r="D82" i="3"/>
  <c r="E82" i="3"/>
  <c r="E83" i="3"/>
  <c r="I82" i="3"/>
  <c r="I83" i="3"/>
  <c r="J83" i="3"/>
  <c r="J82" i="3"/>
  <c r="C83" i="3"/>
  <c r="C82" i="3"/>
  <c r="L80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<sst xmlns="http://schemas.openxmlformats.org/spreadsheetml/2006/main" count="195" uniqueCount="92">
  <si>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</si>
  <si>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</si>
  <si>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</si>
  <si>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</si>
  <si>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</si>
  <si>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</si>
  <si>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</si>
  <si>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</si>
  <si>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</si>
  <si>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</si>
  <si>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</si>
  <si>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</si>
  <si>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</si>
  <si>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</si>
  <si>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</si>
  <si>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</si>
  <si>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</si>
  <si>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</si>
  <si>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</si>
  <si>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</si>
  <si>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</si>
  <si>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</si>
  <si>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</si>
  <si>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</si>
  <si>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</si>
  <si>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</si>
  <si>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</si>
  <si>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</si>
  <si>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</si>
  <si>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</si>
  <si>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</si>
  <si>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</si>
  <si>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</si>
  <si>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</si>
  <si>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</si>
  <si>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</si>
  <si>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</si>
  <si>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</si>
  <si>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Анисимово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</si>
  <si>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</si>
  <si>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</si>
  <si>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</si>
  <si>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</si>
  <si>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</si>
  <si>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</si>
  <si>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</t>
  </si>
  <si>
    <t xml:space="preserve"> 10 Анисимово-Оксюково ао</t>
  </si>
  <si>
    <t xml:space="preserve"> 10 Анисимово-Смердомский стеклозавод ао</t>
  </si>
  <si>
    <t xml:space="preserve"> 10 Анисимово-Смердомский стеклозавод ао RS</t>
  </si>
  <si>
    <t xml:space="preserve"> 10 Анисимово-Смердомский стеклозавод ап RS</t>
  </si>
  <si>
    <t xml:space="preserve"> 10 Анисимово-Стулово ао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</si>
  <si>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</si>
  <si>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</si>
  <si>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</si>
  <si>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</si>
  <si>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</si>
  <si>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</si>
  <si>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</t>
  </si>
  <si>
    <t xml:space="preserve"> 110 Анисимово-Ефимовское ао RS</t>
  </si>
  <si>
    <t xml:space="preserve"> 110 Анисимово-Ефимовское ап</t>
  </si>
  <si>
    <t xml:space="preserve"> 110 Анисимово-Ефимовское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</si>
  <si>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</si>
  <si>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</si>
  <si>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</si>
  <si>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</si>
  <si>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</si>
  <si>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</si>
  <si>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</si>
  <si>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</si>
  <si>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</si>
  <si>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</si>
  <si>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</si>
  <si>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</si>
  <si>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</si>
  <si>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</si>
  <si>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</si>
  <si>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</si>
  <si>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</si>
  <si>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</si>
  <si>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</si>
  <si>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</si>
  <si>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</si>
  <si>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</si>
  <si>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</si>
  <si>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</si>
  <si>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</si>
  <si>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</si>
  <si>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</si>
  <si>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</si>
  <si>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</si>
  <si>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</si>
  <si>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18.12.2019 г.по ПС Анисимово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</si>
</sst>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/>
    <xf numFmtId="0" fontId="13" fillId="3" borderId="31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 applyAlignment="1"/>
    <xf numFmtId="2" fontId="0" fillId="4" borderId="26" xfId="0" applyNumberFormat="1" applyFill="1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center" vertical="center" wrapText="1"/>
    </xf>
    <xf numFmtId="2" fontId="0" fillId="4" borderId="38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9" xfId="0" applyFont="1" applyFill="1" applyBorder="1" applyAlignment="1">
      <alignment horizontal="left" vertical="center" wrapText="1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0" fillId="0" borderId="0" xfId="0" applyBorder="1" applyAlignment="1"/>
    <xf numFmtId="0" fontId="13" fillId="2" borderId="3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1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O7" activePane="bottomRight" state="frozen"/>
      <selection pane="topRight" activeCell="B1" sqref="B1"/>
      <selection pane="bottomLeft" activeCell="A7" sqref="A7"/>
      <selection pane="bottomRight" activeCell="P3" sqref="P3"/>
    </sheetView>
  </sheetViews>
  <sheetFormatPr defaultRowHeight="12.75" x14ac:dyDescent="0.2"/>
  <cols>
    <col min="1" max="1" width="11.5703125" style="1" customWidth="1"/>
    <col min="2" max="23" width="18.7109375" style="45" customWidth="1"/>
    <col min="24" max="24" width="18.7109375" style="148" customWidth="1"/>
    <col min="2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149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Анисимово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150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51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7.84</v>
      </c>
      <c r="C7" s="73">
        <v>0</v>
      </c>
      <c r="D7" s="73">
        <v>0</v>
      </c>
      <c r="E7" s="73">
        <v>0</v>
      </c>
      <c r="F7" s="73">
        <v>0</v>
      </c>
      <c r="G7" s="73">
        <v>1650.3804624080701</v>
      </c>
      <c r="H7" s="73">
        <v>0</v>
      </c>
      <c r="I7" s="73">
        <v>108.2</v>
      </c>
      <c r="J7" s="73">
        <v>1476</v>
      </c>
      <c r="K7" s="73">
        <v>1476</v>
      </c>
      <c r="L7" s="73">
        <v>0</v>
      </c>
      <c r="M7" s="73">
        <v>73.8</v>
      </c>
      <c r="N7" s="73"/>
      <c r="O7" s="73"/>
      <c r="P7" s="73"/>
      <c r="Q7" s="73"/>
      <c r="R7" s="73">
        <v>0</v>
      </c>
      <c r="S7" s="73">
        <v>1674.92876015604</v>
      </c>
      <c r="T7" s="73">
        <v>897.6</v>
      </c>
      <c r="U7" s="73">
        <v>897.6</v>
      </c>
      <c r="V7" s="73">
        <v>0</v>
      </c>
      <c r="W7" s="74">
        <v>0</v>
      </c>
      <c r="X7" s="152"/>
    </row>
    <row r="8" spans="1:54" x14ac:dyDescent="0.2">
      <c r="A8" s="75" t="s">
        <v>4</v>
      </c>
      <c r="B8" s="76">
        <v>8.82</v>
      </c>
      <c r="C8" s="76">
        <v>0</v>
      </c>
      <c r="D8" s="76">
        <v>0</v>
      </c>
      <c r="E8" s="76">
        <v>0</v>
      </c>
      <c r="F8" s="76">
        <v>0</v>
      </c>
      <c r="G8" s="76">
        <v>1628.9965510368302</v>
      </c>
      <c r="H8" s="76">
        <v>0</v>
      </c>
      <c r="I8" s="76">
        <v>112.2</v>
      </c>
      <c r="J8" s="76">
        <v>1454.4</v>
      </c>
      <c r="K8" s="76">
        <v>1454.4</v>
      </c>
      <c r="L8" s="76">
        <v>0</v>
      </c>
      <c r="M8" s="76">
        <v>69.400000000000006</v>
      </c>
      <c r="N8" s="76"/>
      <c r="O8" s="76"/>
      <c r="P8" s="76"/>
      <c r="Q8" s="76"/>
      <c r="R8" s="76">
        <v>0</v>
      </c>
      <c r="S8" s="76">
        <v>1653.2660275697701</v>
      </c>
      <c r="T8" s="76">
        <v>897.6</v>
      </c>
      <c r="U8" s="76">
        <v>884.4</v>
      </c>
      <c r="V8" s="76">
        <v>0</v>
      </c>
      <c r="W8" s="77">
        <v>0</v>
      </c>
      <c r="X8" s="152"/>
    </row>
    <row r="9" spans="1:54" x14ac:dyDescent="0.2">
      <c r="A9" s="75" t="s">
        <v>5</v>
      </c>
      <c r="B9" s="76">
        <v>8.1999999999999993</v>
      </c>
      <c r="C9" s="76">
        <v>0</v>
      </c>
      <c r="D9" s="76">
        <v>0</v>
      </c>
      <c r="E9" s="76">
        <v>0</v>
      </c>
      <c r="F9" s="76">
        <v>0</v>
      </c>
      <c r="G9" s="76">
        <v>1638.0828917026502</v>
      </c>
      <c r="H9" s="76">
        <v>0</v>
      </c>
      <c r="I9" s="76">
        <v>111</v>
      </c>
      <c r="J9" s="76">
        <v>1468.2</v>
      </c>
      <c r="K9" s="76">
        <v>1468.2</v>
      </c>
      <c r="L9" s="76">
        <v>0</v>
      </c>
      <c r="M9" s="76">
        <v>66.400000000000006</v>
      </c>
      <c r="N9" s="76"/>
      <c r="O9" s="76"/>
      <c r="P9" s="76"/>
      <c r="Q9" s="76"/>
      <c r="R9" s="76">
        <v>0</v>
      </c>
      <c r="S9" s="76">
        <v>1662.3921990394601</v>
      </c>
      <c r="T9" s="76">
        <v>897.6</v>
      </c>
      <c r="U9" s="76">
        <v>897.6</v>
      </c>
      <c r="V9" s="76">
        <v>0</v>
      </c>
      <c r="W9" s="77">
        <v>0</v>
      </c>
      <c r="X9" s="152"/>
    </row>
    <row r="10" spans="1:54" x14ac:dyDescent="0.2">
      <c r="A10" s="75" t="s">
        <v>6</v>
      </c>
      <c r="B10" s="76">
        <v>8.82</v>
      </c>
      <c r="C10" s="76">
        <v>0</v>
      </c>
      <c r="D10" s="76">
        <v>0</v>
      </c>
      <c r="E10" s="76">
        <v>0</v>
      </c>
      <c r="F10" s="76">
        <v>0</v>
      </c>
      <c r="G10" s="76">
        <v>1586.0832631588</v>
      </c>
      <c r="H10" s="76">
        <v>0</v>
      </c>
      <c r="I10" s="76">
        <v>93</v>
      </c>
      <c r="J10" s="76">
        <v>1434.6000000000001</v>
      </c>
      <c r="K10" s="76">
        <v>1434.6000000000001</v>
      </c>
      <c r="L10" s="76">
        <v>0</v>
      </c>
      <c r="M10" s="76">
        <v>65.8</v>
      </c>
      <c r="N10" s="76"/>
      <c r="O10" s="76"/>
      <c r="P10" s="76"/>
      <c r="Q10" s="76"/>
      <c r="R10" s="76">
        <v>0</v>
      </c>
      <c r="S10" s="76">
        <v>1609.54041033983</v>
      </c>
      <c r="T10" s="76">
        <v>871.2</v>
      </c>
      <c r="U10" s="76">
        <v>884.4</v>
      </c>
      <c r="V10" s="76">
        <v>0</v>
      </c>
      <c r="W10" s="77">
        <v>0</v>
      </c>
      <c r="X10" s="152"/>
    </row>
    <row r="11" spans="1:54" x14ac:dyDescent="0.2">
      <c r="A11" s="75" t="s">
        <v>7</v>
      </c>
      <c r="B11" s="76">
        <v>7.88</v>
      </c>
      <c r="C11" s="76">
        <v>0</v>
      </c>
      <c r="D11" s="76">
        <v>0</v>
      </c>
      <c r="E11" s="76">
        <v>0</v>
      </c>
      <c r="F11" s="76">
        <v>0</v>
      </c>
      <c r="G11" s="76">
        <v>1543.28092932701</v>
      </c>
      <c r="H11" s="76">
        <v>0</v>
      </c>
      <c r="I11" s="76">
        <v>96.8</v>
      </c>
      <c r="J11" s="76">
        <v>1384.2</v>
      </c>
      <c r="K11" s="76">
        <v>1383.9</v>
      </c>
      <c r="L11" s="76">
        <v>0</v>
      </c>
      <c r="M11" s="76">
        <v>69.600000000000009</v>
      </c>
      <c r="N11" s="76"/>
      <c r="O11" s="76"/>
      <c r="P11" s="76"/>
      <c r="Q11" s="76"/>
      <c r="R11" s="76">
        <v>0</v>
      </c>
      <c r="S11" s="76">
        <v>1565.94817712903</v>
      </c>
      <c r="T11" s="76">
        <v>871.2</v>
      </c>
      <c r="U11" s="76">
        <v>858</v>
      </c>
      <c r="V11" s="76">
        <v>0</v>
      </c>
      <c r="W11" s="77">
        <v>0</v>
      </c>
      <c r="X11" s="152"/>
    </row>
    <row r="12" spans="1:54" x14ac:dyDescent="0.2">
      <c r="A12" s="75" t="s">
        <v>8</v>
      </c>
      <c r="B12" s="76">
        <v>7.54</v>
      </c>
      <c r="C12" s="76">
        <v>0</v>
      </c>
      <c r="D12" s="76">
        <v>0</v>
      </c>
      <c r="E12" s="76">
        <v>0</v>
      </c>
      <c r="F12" s="76">
        <v>0</v>
      </c>
      <c r="G12" s="76">
        <v>1567.3148632049601</v>
      </c>
      <c r="H12" s="76">
        <v>0</v>
      </c>
      <c r="I12" s="76">
        <v>131.80000000000001</v>
      </c>
      <c r="J12" s="76">
        <v>1374</v>
      </c>
      <c r="K12" s="76">
        <v>1374.3</v>
      </c>
      <c r="L12" s="76">
        <v>0</v>
      </c>
      <c r="M12" s="76">
        <v>68</v>
      </c>
      <c r="N12" s="76"/>
      <c r="O12" s="76"/>
      <c r="P12" s="76"/>
      <c r="Q12" s="76"/>
      <c r="R12" s="76">
        <v>0</v>
      </c>
      <c r="S12" s="76">
        <v>1590.0687407702201</v>
      </c>
      <c r="T12" s="76">
        <v>871.2</v>
      </c>
      <c r="U12" s="76">
        <v>884.4</v>
      </c>
      <c r="V12" s="76">
        <v>0</v>
      </c>
      <c r="W12" s="77">
        <v>0</v>
      </c>
      <c r="X12" s="152"/>
    </row>
    <row r="13" spans="1:54" x14ac:dyDescent="0.2">
      <c r="A13" s="75" t="s">
        <v>9</v>
      </c>
      <c r="B13" s="76">
        <v>7.6000000000000005</v>
      </c>
      <c r="C13" s="76">
        <v>0</v>
      </c>
      <c r="D13" s="76">
        <v>0</v>
      </c>
      <c r="E13" s="76">
        <v>0</v>
      </c>
      <c r="F13" s="76">
        <v>0</v>
      </c>
      <c r="G13" s="76">
        <v>1617.0870065689101</v>
      </c>
      <c r="H13" s="76">
        <v>0</v>
      </c>
      <c r="I13" s="76">
        <v>144</v>
      </c>
      <c r="J13" s="76">
        <v>1385.4</v>
      </c>
      <c r="K13" s="76">
        <v>1385.4</v>
      </c>
      <c r="L13" s="76">
        <v>0</v>
      </c>
      <c r="M13" s="76">
        <v>95</v>
      </c>
      <c r="N13" s="76"/>
      <c r="O13" s="76"/>
      <c r="P13" s="76"/>
      <c r="Q13" s="76"/>
      <c r="R13" s="76">
        <v>0</v>
      </c>
      <c r="S13" s="76">
        <v>1640.11977240443</v>
      </c>
      <c r="T13" s="76">
        <v>924</v>
      </c>
      <c r="U13" s="76">
        <v>910.80000000000007</v>
      </c>
      <c r="V13" s="76">
        <v>0</v>
      </c>
      <c r="W13" s="77">
        <v>0</v>
      </c>
      <c r="X13" s="152"/>
    </row>
    <row r="14" spans="1:54" x14ac:dyDescent="0.2">
      <c r="A14" s="75" t="s">
        <v>10</v>
      </c>
      <c r="B14" s="76">
        <v>8.26</v>
      </c>
      <c r="C14" s="76">
        <v>0</v>
      </c>
      <c r="D14" s="76">
        <v>0</v>
      </c>
      <c r="E14" s="76">
        <v>0</v>
      </c>
      <c r="F14" s="76">
        <v>0</v>
      </c>
      <c r="G14" s="76">
        <v>1646.0329592227902</v>
      </c>
      <c r="H14" s="76">
        <v>0</v>
      </c>
      <c r="I14" s="76">
        <v>159.20000000000002</v>
      </c>
      <c r="J14" s="76">
        <v>1389</v>
      </c>
      <c r="K14" s="76">
        <v>1388.4</v>
      </c>
      <c r="L14" s="76">
        <v>0</v>
      </c>
      <c r="M14" s="76">
        <v>105</v>
      </c>
      <c r="N14" s="76"/>
      <c r="O14" s="76"/>
      <c r="P14" s="76"/>
      <c r="Q14" s="76"/>
      <c r="R14" s="76">
        <v>0</v>
      </c>
      <c r="S14" s="76">
        <v>1669.5940755307702</v>
      </c>
      <c r="T14" s="76">
        <v>976.80000000000007</v>
      </c>
      <c r="U14" s="76">
        <v>990</v>
      </c>
      <c r="V14" s="76">
        <v>0</v>
      </c>
      <c r="W14" s="77">
        <v>0</v>
      </c>
      <c r="X14" s="152"/>
    </row>
    <row r="15" spans="1:54" x14ac:dyDescent="0.2">
      <c r="A15" s="75" t="s">
        <v>11</v>
      </c>
      <c r="B15" s="76">
        <v>8.7200000000000006</v>
      </c>
      <c r="C15" s="76">
        <v>0</v>
      </c>
      <c r="D15" s="76">
        <v>0</v>
      </c>
      <c r="E15" s="76">
        <v>0</v>
      </c>
      <c r="F15" s="76">
        <v>0</v>
      </c>
      <c r="G15" s="76">
        <v>1725.41284561157</v>
      </c>
      <c r="H15" s="76">
        <v>0</v>
      </c>
      <c r="I15" s="76">
        <v>160.80000000000001</v>
      </c>
      <c r="J15" s="76">
        <v>1465.8</v>
      </c>
      <c r="K15" s="76">
        <v>1466.1000000000001</v>
      </c>
      <c r="L15" s="76">
        <v>0</v>
      </c>
      <c r="M15" s="76">
        <v>105.8</v>
      </c>
      <c r="N15" s="76"/>
      <c r="O15" s="76"/>
      <c r="P15" s="76"/>
      <c r="Q15" s="76"/>
      <c r="R15" s="76">
        <v>0</v>
      </c>
      <c r="S15" s="76">
        <v>1749.7481591999501</v>
      </c>
      <c r="T15" s="76">
        <v>1056</v>
      </c>
      <c r="U15" s="76">
        <v>1056</v>
      </c>
      <c r="V15" s="76">
        <v>0</v>
      </c>
      <c r="W15" s="77">
        <v>0</v>
      </c>
      <c r="X15" s="152"/>
    </row>
    <row r="16" spans="1:54" x14ac:dyDescent="0.2">
      <c r="A16" s="75" t="s">
        <v>12</v>
      </c>
      <c r="B16" s="76">
        <v>7.9</v>
      </c>
      <c r="C16" s="76">
        <v>0</v>
      </c>
      <c r="D16" s="76">
        <v>0</v>
      </c>
      <c r="E16" s="76">
        <v>0</v>
      </c>
      <c r="F16" s="76">
        <v>0</v>
      </c>
      <c r="G16" s="76">
        <v>1750.9016990661601</v>
      </c>
      <c r="H16" s="76">
        <v>0</v>
      </c>
      <c r="I16" s="76">
        <v>143.20000000000002</v>
      </c>
      <c r="J16" s="76">
        <v>1521.6000000000001</v>
      </c>
      <c r="K16" s="76">
        <v>1521.9</v>
      </c>
      <c r="L16" s="76">
        <v>0</v>
      </c>
      <c r="M16" s="76">
        <v>93.600000000000009</v>
      </c>
      <c r="N16" s="76"/>
      <c r="O16" s="76"/>
      <c r="P16" s="76"/>
      <c r="Q16" s="76"/>
      <c r="R16" s="76">
        <v>0</v>
      </c>
      <c r="S16" s="76">
        <v>1775.983504951</v>
      </c>
      <c r="T16" s="76">
        <v>1029.5999999999999</v>
      </c>
      <c r="U16" s="76">
        <v>1016.4</v>
      </c>
      <c r="V16" s="76">
        <v>0</v>
      </c>
      <c r="W16" s="77">
        <v>0</v>
      </c>
      <c r="X16" s="152"/>
    </row>
    <row r="17" spans="1:24" x14ac:dyDescent="0.2">
      <c r="A17" s="75" t="s">
        <v>13</v>
      </c>
      <c r="B17" s="76">
        <v>7.86</v>
      </c>
      <c r="C17" s="76">
        <v>0</v>
      </c>
      <c r="D17" s="76">
        <v>0</v>
      </c>
      <c r="E17" s="76">
        <v>0</v>
      </c>
      <c r="F17" s="76">
        <v>0</v>
      </c>
      <c r="G17" s="76">
        <v>1716.0389721393601</v>
      </c>
      <c r="H17" s="76">
        <v>0</v>
      </c>
      <c r="I17" s="76">
        <v>131.80000000000001</v>
      </c>
      <c r="J17" s="76">
        <v>1503.6000000000001</v>
      </c>
      <c r="K17" s="76">
        <v>1503</v>
      </c>
      <c r="L17" s="76">
        <v>0</v>
      </c>
      <c r="M17" s="76">
        <v>88.8</v>
      </c>
      <c r="N17" s="76"/>
      <c r="O17" s="76"/>
      <c r="P17" s="76"/>
      <c r="Q17" s="76"/>
      <c r="R17" s="76">
        <v>0</v>
      </c>
      <c r="S17" s="76">
        <v>1740.75531028211</v>
      </c>
      <c r="T17" s="76">
        <v>976.80000000000007</v>
      </c>
      <c r="U17" s="76">
        <v>976.80000000000007</v>
      </c>
      <c r="V17" s="76">
        <v>0</v>
      </c>
      <c r="W17" s="77">
        <v>0</v>
      </c>
      <c r="X17" s="152"/>
    </row>
    <row r="18" spans="1:24" x14ac:dyDescent="0.2">
      <c r="A18" s="75" t="s">
        <v>14</v>
      </c>
      <c r="B18" s="76">
        <v>8.16</v>
      </c>
      <c r="C18" s="76">
        <v>0</v>
      </c>
      <c r="D18" s="76">
        <v>0</v>
      </c>
      <c r="E18" s="76">
        <v>0</v>
      </c>
      <c r="F18" s="76">
        <v>0</v>
      </c>
      <c r="G18" s="76">
        <v>1717.1544134616902</v>
      </c>
      <c r="H18" s="76">
        <v>0</v>
      </c>
      <c r="I18" s="76">
        <v>134.4</v>
      </c>
      <c r="J18" s="76">
        <v>1500.6000000000001</v>
      </c>
      <c r="K18" s="76">
        <v>1500.9</v>
      </c>
      <c r="L18" s="76">
        <v>0</v>
      </c>
      <c r="M18" s="76">
        <v>89.2</v>
      </c>
      <c r="N18" s="76"/>
      <c r="O18" s="76"/>
      <c r="P18" s="76"/>
      <c r="Q18" s="76"/>
      <c r="R18" s="76">
        <v>0</v>
      </c>
      <c r="S18" s="76">
        <v>1741.7270466685302</v>
      </c>
      <c r="T18" s="76">
        <v>950.4</v>
      </c>
      <c r="U18" s="76">
        <v>963.6</v>
      </c>
      <c r="V18" s="76">
        <v>0</v>
      </c>
      <c r="W18" s="77">
        <v>0</v>
      </c>
      <c r="X18" s="152"/>
    </row>
    <row r="19" spans="1:24" x14ac:dyDescent="0.2">
      <c r="A19" s="75" t="s">
        <v>15</v>
      </c>
      <c r="B19" s="76">
        <v>8.94</v>
      </c>
      <c r="C19" s="76">
        <v>0</v>
      </c>
      <c r="D19" s="76">
        <v>0</v>
      </c>
      <c r="E19" s="76">
        <v>0</v>
      </c>
      <c r="F19" s="76">
        <v>0</v>
      </c>
      <c r="G19" s="76">
        <v>1698.00147414207</v>
      </c>
      <c r="H19" s="76">
        <v>0</v>
      </c>
      <c r="I19" s="76">
        <v>113.2</v>
      </c>
      <c r="J19" s="76">
        <v>1499.4</v>
      </c>
      <c r="K19" s="76">
        <v>1500</v>
      </c>
      <c r="L19" s="76">
        <v>0</v>
      </c>
      <c r="M19" s="76">
        <v>93</v>
      </c>
      <c r="N19" s="76"/>
      <c r="O19" s="76"/>
      <c r="P19" s="76"/>
      <c r="Q19" s="76"/>
      <c r="R19" s="76">
        <v>0</v>
      </c>
      <c r="S19" s="76">
        <v>1722.5983031094102</v>
      </c>
      <c r="T19" s="76">
        <v>1056</v>
      </c>
      <c r="U19" s="76">
        <v>1056</v>
      </c>
      <c r="V19" s="76">
        <v>0</v>
      </c>
      <c r="W19" s="77">
        <v>0</v>
      </c>
      <c r="X19" s="152"/>
    </row>
    <row r="20" spans="1:24" x14ac:dyDescent="0.2">
      <c r="A20" s="75" t="s">
        <v>16</v>
      </c>
      <c r="B20" s="76">
        <v>8.9600000000000009</v>
      </c>
      <c r="C20" s="76">
        <v>0</v>
      </c>
      <c r="D20" s="76">
        <v>0</v>
      </c>
      <c r="E20" s="76">
        <v>0</v>
      </c>
      <c r="F20" s="76">
        <v>0</v>
      </c>
      <c r="G20" s="76">
        <v>1713.1845653057101</v>
      </c>
      <c r="H20" s="76">
        <v>0</v>
      </c>
      <c r="I20" s="76">
        <v>116.8</v>
      </c>
      <c r="J20" s="76">
        <v>1506</v>
      </c>
      <c r="K20" s="76">
        <v>1505.7</v>
      </c>
      <c r="L20" s="76">
        <v>0</v>
      </c>
      <c r="M20" s="76">
        <v>98.8</v>
      </c>
      <c r="N20" s="76"/>
      <c r="O20" s="76"/>
      <c r="P20" s="76"/>
      <c r="Q20" s="76"/>
      <c r="R20" s="76">
        <v>0</v>
      </c>
      <c r="S20" s="76">
        <v>1737.93555982411</v>
      </c>
      <c r="T20" s="76">
        <v>1082.4000000000001</v>
      </c>
      <c r="U20" s="76">
        <v>1069.2</v>
      </c>
      <c r="V20" s="76">
        <v>0</v>
      </c>
      <c r="W20" s="77">
        <v>0</v>
      </c>
      <c r="X20" s="152"/>
    </row>
    <row r="21" spans="1:24" x14ac:dyDescent="0.2">
      <c r="A21" s="75" t="s">
        <v>17</v>
      </c>
      <c r="B21" s="76">
        <v>8.92</v>
      </c>
      <c r="C21" s="76">
        <v>0</v>
      </c>
      <c r="D21" s="76">
        <v>0</v>
      </c>
      <c r="E21" s="76">
        <v>0</v>
      </c>
      <c r="F21" s="76">
        <v>0</v>
      </c>
      <c r="G21" s="76">
        <v>1708.2898020744301</v>
      </c>
      <c r="H21" s="76">
        <v>0</v>
      </c>
      <c r="I21" s="76">
        <v>122.4</v>
      </c>
      <c r="J21" s="76">
        <v>1493.4</v>
      </c>
      <c r="K21" s="76">
        <v>1493.7</v>
      </c>
      <c r="L21" s="76">
        <v>0</v>
      </c>
      <c r="M21" s="76">
        <v>100.4</v>
      </c>
      <c r="N21" s="76"/>
      <c r="O21" s="76"/>
      <c r="P21" s="76"/>
      <c r="Q21" s="76"/>
      <c r="R21" s="76">
        <v>0</v>
      </c>
      <c r="S21" s="76">
        <v>1732.8675817698202</v>
      </c>
      <c r="T21" s="76">
        <v>1003.2</v>
      </c>
      <c r="U21" s="76">
        <v>1016.4</v>
      </c>
      <c r="V21" s="76">
        <v>0</v>
      </c>
      <c r="W21" s="77">
        <v>0</v>
      </c>
      <c r="X21" s="152"/>
    </row>
    <row r="22" spans="1:24" x14ac:dyDescent="0.2">
      <c r="A22" s="75" t="s">
        <v>18</v>
      </c>
      <c r="B22" s="76">
        <v>9.02</v>
      </c>
      <c r="C22" s="76">
        <v>0</v>
      </c>
      <c r="D22" s="76">
        <v>0</v>
      </c>
      <c r="E22" s="76">
        <v>0</v>
      </c>
      <c r="F22" s="76">
        <v>0</v>
      </c>
      <c r="G22" s="76">
        <v>1716.31613373756</v>
      </c>
      <c r="H22" s="76">
        <v>0</v>
      </c>
      <c r="I22" s="76">
        <v>116.60000000000001</v>
      </c>
      <c r="J22" s="76">
        <v>1506.6000000000001</v>
      </c>
      <c r="K22" s="76">
        <v>1506.3</v>
      </c>
      <c r="L22" s="76">
        <v>0</v>
      </c>
      <c r="M22" s="76">
        <v>101.2</v>
      </c>
      <c r="N22" s="76"/>
      <c r="O22" s="76"/>
      <c r="P22" s="76"/>
      <c r="Q22" s="76"/>
      <c r="R22" s="76">
        <v>0</v>
      </c>
      <c r="S22" s="76">
        <v>1740.77442660928</v>
      </c>
      <c r="T22" s="76">
        <v>976.80000000000007</v>
      </c>
      <c r="U22" s="76">
        <v>976.80000000000007</v>
      </c>
      <c r="V22" s="76">
        <v>0</v>
      </c>
      <c r="W22" s="77">
        <v>0</v>
      </c>
      <c r="X22" s="152"/>
    </row>
    <row r="23" spans="1:24" x14ac:dyDescent="0.2">
      <c r="A23" s="75" t="s">
        <v>19</v>
      </c>
      <c r="B23" s="76">
        <v>8.7799999999999994</v>
      </c>
      <c r="C23" s="76">
        <v>0</v>
      </c>
      <c r="D23" s="76">
        <v>0</v>
      </c>
      <c r="E23" s="76">
        <v>0</v>
      </c>
      <c r="F23" s="76">
        <v>0</v>
      </c>
      <c r="G23" s="76">
        <v>1693.3353245258302</v>
      </c>
      <c r="H23" s="76">
        <v>0</v>
      </c>
      <c r="I23" s="76">
        <v>136.80000000000001</v>
      </c>
      <c r="J23" s="76">
        <v>1443.6000000000001</v>
      </c>
      <c r="K23" s="76">
        <v>1443.6000000000001</v>
      </c>
      <c r="L23" s="76">
        <v>0</v>
      </c>
      <c r="M23" s="76">
        <v>120.4</v>
      </c>
      <c r="N23" s="76"/>
      <c r="O23" s="76"/>
      <c r="P23" s="76"/>
      <c r="Q23" s="76"/>
      <c r="R23" s="76">
        <v>0</v>
      </c>
      <c r="S23" s="76">
        <v>1716.3109369576</v>
      </c>
      <c r="T23" s="76">
        <v>1056</v>
      </c>
      <c r="U23" s="76">
        <v>1056</v>
      </c>
      <c r="V23" s="76">
        <v>0</v>
      </c>
      <c r="W23" s="77">
        <v>0</v>
      </c>
      <c r="X23" s="152"/>
    </row>
    <row r="24" spans="1:24" x14ac:dyDescent="0.2">
      <c r="A24" s="75" t="s">
        <v>20</v>
      </c>
      <c r="B24" s="76">
        <v>8.6</v>
      </c>
      <c r="C24" s="76">
        <v>0</v>
      </c>
      <c r="D24" s="76">
        <v>0</v>
      </c>
      <c r="E24" s="76">
        <v>0</v>
      </c>
      <c r="F24" s="76">
        <v>0</v>
      </c>
      <c r="G24" s="76">
        <v>1674.9027371406601</v>
      </c>
      <c r="H24" s="76">
        <v>0</v>
      </c>
      <c r="I24" s="76">
        <v>146.4</v>
      </c>
      <c r="J24" s="76">
        <v>1405.8</v>
      </c>
      <c r="K24" s="76">
        <v>1405.8</v>
      </c>
      <c r="L24" s="76">
        <v>0</v>
      </c>
      <c r="M24" s="76">
        <v>130.4</v>
      </c>
      <c r="N24" s="76"/>
      <c r="O24" s="76"/>
      <c r="P24" s="76"/>
      <c r="Q24" s="76"/>
      <c r="R24" s="76">
        <v>0</v>
      </c>
      <c r="S24" s="76">
        <v>1697.9062166065</v>
      </c>
      <c r="T24" s="76">
        <v>1082.4000000000001</v>
      </c>
      <c r="U24" s="76">
        <v>1082.4000000000001</v>
      </c>
      <c r="V24" s="76">
        <v>0</v>
      </c>
      <c r="W24" s="77">
        <v>0</v>
      </c>
      <c r="X24" s="152"/>
    </row>
    <row r="25" spans="1:24" x14ac:dyDescent="0.2">
      <c r="A25" s="75" t="s">
        <v>21</v>
      </c>
      <c r="B25" s="76">
        <v>8.14</v>
      </c>
      <c r="C25" s="76">
        <v>0</v>
      </c>
      <c r="D25" s="76">
        <v>0</v>
      </c>
      <c r="E25" s="76">
        <v>0</v>
      </c>
      <c r="F25" s="76">
        <v>0</v>
      </c>
      <c r="G25" s="76">
        <v>1674.3000447750101</v>
      </c>
      <c r="H25" s="76">
        <v>0</v>
      </c>
      <c r="I25" s="76">
        <v>160</v>
      </c>
      <c r="J25" s="76">
        <v>1394.4</v>
      </c>
      <c r="K25" s="76">
        <v>1394.1000000000001</v>
      </c>
      <c r="L25" s="76">
        <v>0</v>
      </c>
      <c r="M25" s="76">
        <v>127.2</v>
      </c>
      <c r="N25" s="76"/>
      <c r="O25" s="76"/>
      <c r="P25" s="76"/>
      <c r="Q25" s="76"/>
      <c r="R25" s="76">
        <v>0</v>
      </c>
      <c r="S25" s="76">
        <v>1697.2584128379801</v>
      </c>
      <c r="T25" s="76">
        <v>1108.8</v>
      </c>
      <c r="U25" s="76">
        <v>1095.6000000000001</v>
      </c>
      <c r="V25" s="76">
        <v>0</v>
      </c>
      <c r="W25" s="77">
        <v>0</v>
      </c>
      <c r="X25" s="152"/>
    </row>
    <row r="26" spans="1:24" x14ac:dyDescent="0.2">
      <c r="A26" s="75" t="s">
        <v>22</v>
      </c>
      <c r="B26" s="76">
        <v>8.1</v>
      </c>
      <c r="C26" s="76">
        <v>0</v>
      </c>
      <c r="D26" s="76">
        <v>0</v>
      </c>
      <c r="E26" s="76">
        <v>0</v>
      </c>
      <c r="F26" s="76">
        <v>0</v>
      </c>
      <c r="G26" s="76">
        <v>1663.1664633750902</v>
      </c>
      <c r="H26" s="76">
        <v>0</v>
      </c>
      <c r="I26" s="76">
        <v>147.80000000000001</v>
      </c>
      <c r="J26" s="76">
        <v>1399.2</v>
      </c>
      <c r="K26" s="76">
        <v>1399.5</v>
      </c>
      <c r="L26" s="76">
        <v>0</v>
      </c>
      <c r="M26" s="76">
        <v>123.2</v>
      </c>
      <c r="N26" s="76"/>
      <c r="O26" s="76"/>
      <c r="P26" s="76"/>
      <c r="Q26" s="76"/>
      <c r="R26" s="76">
        <v>0</v>
      </c>
      <c r="S26" s="76">
        <v>1686.4555981010201</v>
      </c>
      <c r="T26" s="76">
        <v>1082.4000000000001</v>
      </c>
      <c r="U26" s="76">
        <v>1095.6000000000001</v>
      </c>
      <c r="V26" s="76">
        <v>0</v>
      </c>
      <c r="W26" s="77">
        <v>0</v>
      </c>
      <c r="X26" s="152"/>
    </row>
    <row r="27" spans="1:24" x14ac:dyDescent="0.2">
      <c r="A27" s="75" t="s">
        <v>23</v>
      </c>
      <c r="B27" s="76">
        <v>8.24</v>
      </c>
      <c r="C27" s="76">
        <v>0</v>
      </c>
      <c r="D27" s="76">
        <v>0</v>
      </c>
      <c r="E27" s="76">
        <v>0</v>
      </c>
      <c r="F27" s="76">
        <v>0</v>
      </c>
      <c r="G27" s="76">
        <v>1643.26518774033</v>
      </c>
      <c r="H27" s="76">
        <v>0</v>
      </c>
      <c r="I27" s="76">
        <v>121.2</v>
      </c>
      <c r="J27" s="76">
        <v>1414.8</v>
      </c>
      <c r="K27" s="76">
        <v>1414.5</v>
      </c>
      <c r="L27" s="76">
        <v>0</v>
      </c>
      <c r="M27" s="76">
        <v>114.60000000000001</v>
      </c>
      <c r="N27" s="76"/>
      <c r="O27" s="76"/>
      <c r="P27" s="76"/>
      <c r="Q27" s="76"/>
      <c r="R27" s="76">
        <v>0</v>
      </c>
      <c r="S27" s="76">
        <v>1666.52661189437</v>
      </c>
      <c r="T27" s="76">
        <v>1056</v>
      </c>
      <c r="U27" s="76">
        <v>1042.8</v>
      </c>
      <c r="V27" s="76">
        <v>0</v>
      </c>
      <c r="W27" s="77">
        <v>0</v>
      </c>
      <c r="X27" s="152"/>
    </row>
    <row r="28" spans="1:24" x14ac:dyDescent="0.2">
      <c r="A28" s="75" t="s">
        <v>24</v>
      </c>
      <c r="B28" s="76">
        <v>7.94</v>
      </c>
      <c r="C28" s="76">
        <v>0</v>
      </c>
      <c r="D28" s="76">
        <v>0</v>
      </c>
      <c r="E28" s="76">
        <v>0</v>
      </c>
      <c r="F28" s="76">
        <v>0</v>
      </c>
      <c r="G28" s="76">
        <v>1617.02460050583</v>
      </c>
      <c r="H28" s="76">
        <v>0</v>
      </c>
      <c r="I28" s="76">
        <v>108.4</v>
      </c>
      <c r="J28" s="76">
        <v>1410</v>
      </c>
      <c r="K28" s="76">
        <v>1410.3</v>
      </c>
      <c r="L28" s="76">
        <v>0</v>
      </c>
      <c r="M28" s="76">
        <v>105</v>
      </c>
      <c r="N28" s="76"/>
      <c r="O28" s="76"/>
      <c r="P28" s="76"/>
      <c r="Q28" s="76"/>
      <c r="R28" s="76">
        <v>0</v>
      </c>
      <c r="S28" s="76">
        <v>1640.2912661433202</v>
      </c>
      <c r="T28" s="76">
        <v>976.80000000000007</v>
      </c>
      <c r="U28" s="76">
        <v>990</v>
      </c>
      <c r="V28" s="76">
        <v>0</v>
      </c>
      <c r="W28" s="77">
        <v>0</v>
      </c>
      <c r="X28" s="152"/>
    </row>
    <row r="29" spans="1:24" x14ac:dyDescent="0.2">
      <c r="A29" s="75" t="s">
        <v>25</v>
      </c>
      <c r="B29" s="76">
        <v>7.9</v>
      </c>
      <c r="C29" s="76">
        <v>0</v>
      </c>
      <c r="D29" s="76">
        <v>0</v>
      </c>
      <c r="E29" s="76">
        <v>0</v>
      </c>
      <c r="F29" s="76">
        <v>0</v>
      </c>
      <c r="G29" s="76">
        <v>1599.9188125133501</v>
      </c>
      <c r="H29" s="76">
        <v>0</v>
      </c>
      <c r="I29" s="76">
        <v>103.4</v>
      </c>
      <c r="J29" s="76">
        <v>1409.4</v>
      </c>
      <c r="K29" s="76">
        <v>1409.4</v>
      </c>
      <c r="L29" s="76">
        <v>0</v>
      </c>
      <c r="M29" s="76">
        <v>94</v>
      </c>
      <c r="N29" s="76"/>
      <c r="O29" s="76"/>
      <c r="P29" s="76"/>
      <c r="Q29" s="76"/>
      <c r="R29" s="76">
        <v>0</v>
      </c>
      <c r="S29" s="76">
        <v>1623.4869081527002</v>
      </c>
      <c r="T29" s="76">
        <v>976.80000000000007</v>
      </c>
      <c r="U29" s="76">
        <v>963.6</v>
      </c>
      <c r="V29" s="76">
        <v>0</v>
      </c>
      <c r="W29" s="77">
        <v>0</v>
      </c>
      <c r="X29" s="152"/>
    </row>
    <row r="30" spans="1:24" ht="13.5" thickBot="1" x14ac:dyDescent="0.25">
      <c r="A30" s="78" t="s">
        <v>26</v>
      </c>
      <c r="B30" s="79">
        <v>7.74</v>
      </c>
      <c r="C30" s="79">
        <v>0</v>
      </c>
      <c r="D30" s="79">
        <v>0</v>
      </c>
      <c r="E30" s="79">
        <v>0</v>
      </c>
      <c r="F30" s="79">
        <v>0</v>
      </c>
      <c r="G30" s="79">
        <v>1588.64325284958</v>
      </c>
      <c r="H30" s="79">
        <v>0</v>
      </c>
      <c r="I30" s="79">
        <v>104.8</v>
      </c>
      <c r="J30" s="79">
        <v>1409.4</v>
      </c>
      <c r="K30" s="79">
        <v>1409.1000000000001</v>
      </c>
      <c r="L30" s="79">
        <v>0</v>
      </c>
      <c r="M30" s="79">
        <v>81.2</v>
      </c>
      <c r="N30" s="79"/>
      <c r="O30" s="79"/>
      <c r="P30" s="79"/>
      <c r="Q30" s="79"/>
      <c r="R30" s="79">
        <v>0</v>
      </c>
      <c r="S30" s="79">
        <v>1611.65525391698</v>
      </c>
      <c r="T30" s="79">
        <v>897.6</v>
      </c>
      <c r="U30" s="79">
        <v>897.6</v>
      </c>
      <c r="V30" s="79">
        <v>0</v>
      </c>
      <c r="W30" s="80">
        <v>0</v>
      </c>
      <c r="X30" s="152"/>
    </row>
    <row r="31" spans="1:24" s="55" customFormat="1" hidden="1" x14ac:dyDescent="0.2">
      <c r="A31" s="46" t="s">
        <v>2</v>
      </c>
      <c r="B31" s="55">
        <f t="shared" ref="B31:W31" si="0">SUM(B7:B30)</f>
        <v>198.88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39777.115255594254</v>
      </c>
      <c r="H31" s="55">
        <f t="shared" si="0"/>
        <v>0</v>
      </c>
      <c r="I31" s="55">
        <f t="shared" si="0"/>
        <v>3024.2000000000007</v>
      </c>
      <c r="J31" s="55">
        <f t="shared" si="0"/>
        <v>34649.4</v>
      </c>
      <c r="K31" s="55">
        <f t="shared" si="0"/>
        <v>34649.099999999991</v>
      </c>
      <c r="L31" s="55">
        <f t="shared" si="0"/>
        <v>0</v>
      </c>
      <c r="M31" s="55">
        <f t="shared" si="0"/>
        <v>2279.8000000000002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40348.139259964235</v>
      </c>
      <c r="T31" s="55">
        <f t="shared" si="0"/>
        <v>23575.200000000001</v>
      </c>
      <c r="U31" s="55">
        <f t="shared" si="0"/>
        <v>23561.999999999996</v>
      </c>
      <c r="V31" s="55">
        <f t="shared" si="0"/>
        <v>0</v>
      </c>
      <c r="W31" s="55">
        <f t="shared" si="0"/>
        <v>0</v>
      </c>
      <c r="X31" s="153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154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154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149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150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151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1281.12468123436</v>
      </c>
      <c r="H41" s="97">
        <v>0</v>
      </c>
      <c r="I41" s="97">
        <v>108.2</v>
      </c>
      <c r="J41" s="97">
        <v>1177.2</v>
      </c>
      <c r="K41" s="97">
        <v>1177.2</v>
      </c>
      <c r="L41" s="97">
        <v>0</v>
      </c>
      <c r="M41" s="97">
        <v>73.8</v>
      </c>
      <c r="N41" s="97"/>
      <c r="O41" s="97"/>
      <c r="P41" s="97"/>
      <c r="Q41" s="97"/>
      <c r="R41" s="97">
        <v>0</v>
      </c>
      <c r="S41" s="97">
        <v>1404.7636091709101</v>
      </c>
      <c r="T41" s="97">
        <v>0</v>
      </c>
      <c r="U41" s="97">
        <v>0</v>
      </c>
      <c r="V41" s="97">
        <v>1478.4</v>
      </c>
      <c r="W41" s="98">
        <v>1478.4</v>
      </c>
      <c r="X41" s="154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1259.6541792154301</v>
      </c>
      <c r="H42" s="100">
        <v>0</v>
      </c>
      <c r="I42" s="100">
        <v>112.2</v>
      </c>
      <c r="J42" s="100">
        <v>1154.4000000000001</v>
      </c>
      <c r="K42" s="100">
        <v>1154.1000000000001</v>
      </c>
      <c r="L42" s="100">
        <v>0</v>
      </c>
      <c r="M42" s="100">
        <v>69.400000000000006</v>
      </c>
      <c r="N42" s="100"/>
      <c r="O42" s="100"/>
      <c r="P42" s="100"/>
      <c r="Q42" s="100"/>
      <c r="R42" s="100">
        <v>0</v>
      </c>
      <c r="S42" s="100">
        <v>1380.87176531553</v>
      </c>
      <c r="T42" s="100">
        <v>0</v>
      </c>
      <c r="U42" s="100">
        <v>0</v>
      </c>
      <c r="V42" s="100">
        <v>1478.4</v>
      </c>
      <c r="W42" s="101">
        <v>1478.4</v>
      </c>
      <c r="X42" s="154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1259.31470096111</v>
      </c>
      <c r="H43" s="100">
        <v>0</v>
      </c>
      <c r="I43" s="100">
        <v>111</v>
      </c>
      <c r="J43" s="100">
        <v>1156.8</v>
      </c>
      <c r="K43" s="100">
        <v>1156.8</v>
      </c>
      <c r="L43" s="100">
        <v>0</v>
      </c>
      <c r="M43" s="100">
        <v>66.400000000000006</v>
      </c>
      <c r="N43" s="100"/>
      <c r="O43" s="100"/>
      <c r="P43" s="100"/>
      <c r="Q43" s="100"/>
      <c r="R43" s="100">
        <v>0</v>
      </c>
      <c r="S43" s="100">
        <v>1381.1003621667601</v>
      </c>
      <c r="T43" s="100">
        <v>0</v>
      </c>
      <c r="U43" s="100">
        <v>0</v>
      </c>
      <c r="V43" s="100">
        <v>1452</v>
      </c>
      <c r="W43" s="101">
        <v>1465.2</v>
      </c>
      <c r="X43" s="154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1198.13176989555</v>
      </c>
      <c r="H44" s="100">
        <v>0</v>
      </c>
      <c r="I44" s="100">
        <v>93</v>
      </c>
      <c r="J44" s="100">
        <v>1099.2</v>
      </c>
      <c r="K44" s="100">
        <v>1098.9000000000001</v>
      </c>
      <c r="L44" s="100">
        <v>0</v>
      </c>
      <c r="M44" s="100">
        <v>65.8</v>
      </c>
      <c r="N44" s="100"/>
      <c r="O44" s="100"/>
      <c r="P44" s="100"/>
      <c r="Q44" s="100"/>
      <c r="R44" s="100">
        <v>0</v>
      </c>
      <c r="S44" s="100">
        <v>1312.8541521728</v>
      </c>
      <c r="T44" s="100">
        <v>0</v>
      </c>
      <c r="U44" s="100">
        <v>0</v>
      </c>
      <c r="V44" s="100">
        <v>1478.4</v>
      </c>
      <c r="W44" s="101">
        <v>1465.2</v>
      </c>
      <c r="X44" s="154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1123.6848235130301</v>
      </c>
      <c r="H45" s="100">
        <v>0</v>
      </c>
      <c r="I45" s="100">
        <v>96.8</v>
      </c>
      <c r="J45" s="100">
        <v>1018.2</v>
      </c>
      <c r="K45" s="100">
        <v>1018.5</v>
      </c>
      <c r="L45" s="100">
        <v>0</v>
      </c>
      <c r="M45" s="100">
        <v>69.600000000000009</v>
      </c>
      <c r="N45" s="100"/>
      <c r="O45" s="100"/>
      <c r="P45" s="100"/>
      <c r="Q45" s="100"/>
      <c r="R45" s="100">
        <v>0</v>
      </c>
      <c r="S45" s="100">
        <v>1231.5378449857201</v>
      </c>
      <c r="T45" s="100">
        <v>0</v>
      </c>
      <c r="U45" s="100">
        <v>0</v>
      </c>
      <c r="V45" s="100">
        <v>1452</v>
      </c>
      <c r="W45" s="101">
        <v>1452</v>
      </c>
      <c r="X45" s="154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1123.09241294861</v>
      </c>
      <c r="H46" s="100">
        <v>0</v>
      </c>
      <c r="I46" s="100">
        <v>131.80000000000001</v>
      </c>
      <c r="J46" s="100">
        <v>1009.8000000000001</v>
      </c>
      <c r="K46" s="100">
        <v>1009.5</v>
      </c>
      <c r="L46" s="100">
        <v>0</v>
      </c>
      <c r="M46" s="100">
        <v>68</v>
      </c>
      <c r="N46" s="100"/>
      <c r="O46" s="100"/>
      <c r="P46" s="100"/>
      <c r="Q46" s="100"/>
      <c r="R46" s="100">
        <v>0</v>
      </c>
      <c r="S46" s="100">
        <v>1232.5094584375602</v>
      </c>
      <c r="T46" s="100">
        <v>0</v>
      </c>
      <c r="U46" s="100">
        <v>0</v>
      </c>
      <c r="V46" s="100">
        <v>1452</v>
      </c>
      <c r="W46" s="101">
        <v>1452</v>
      </c>
      <c r="X46" s="154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1119.9193149805101</v>
      </c>
      <c r="H47" s="100">
        <v>0</v>
      </c>
      <c r="I47" s="100">
        <v>144</v>
      </c>
      <c r="J47" s="100">
        <v>1004.4</v>
      </c>
      <c r="K47" s="100">
        <v>1004.7</v>
      </c>
      <c r="L47" s="100">
        <v>0</v>
      </c>
      <c r="M47" s="100">
        <v>95</v>
      </c>
      <c r="N47" s="100"/>
      <c r="O47" s="100"/>
      <c r="P47" s="100"/>
      <c r="Q47" s="100"/>
      <c r="R47" s="100">
        <v>0</v>
      </c>
      <c r="S47" s="100">
        <v>1232.24275186658</v>
      </c>
      <c r="T47" s="100">
        <v>0</v>
      </c>
      <c r="U47" s="100">
        <v>0</v>
      </c>
      <c r="V47" s="100">
        <v>1425.6000000000001</v>
      </c>
      <c r="W47" s="101">
        <v>1438.8</v>
      </c>
      <c r="X47" s="154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1143.83894205093</v>
      </c>
      <c r="H48" s="100">
        <v>0</v>
      </c>
      <c r="I48" s="100">
        <v>159.20000000000002</v>
      </c>
      <c r="J48" s="100">
        <v>1023</v>
      </c>
      <c r="K48" s="100">
        <v>1023</v>
      </c>
      <c r="L48" s="100">
        <v>0</v>
      </c>
      <c r="M48" s="100">
        <v>105</v>
      </c>
      <c r="N48" s="100"/>
      <c r="O48" s="100"/>
      <c r="P48" s="100"/>
      <c r="Q48" s="100"/>
      <c r="R48" s="100">
        <v>0</v>
      </c>
      <c r="S48" s="100">
        <v>1259.7355954349</v>
      </c>
      <c r="T48" s="100">
        <v>0</v>
      </c>
      <c r="U48" s="100">
        <v>0</v>
      </c>
      <c r="V48" s="100">
        <v>1452</v>
      </c>
      <c r="W48" s="101">
        <v>1438.8</v>
      </c>
      <c r="X48" s="154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1219.2905098199901</v>
      </c>
      <c r="H49" s="100">
        <v>0</v>
      </c>
      <c r="I49" s="100">
        <v>160.80000000000001</v>
      </c>
      <c r="J49" s="100">
        <v>1107.6000000000001</v>
      </c>
      <c r="K49" s="100">
        <v>1107.3</v>
      </c>
      <c r="L49" s="100">
        <v>0</v>
      </c>
      <c r="M49" s="100">
        <v>105.8</v>
      </c>
      <c r="N49" s="100"/>
      <c r="O49" s="100"/>
      <c r="P49" s="100"/>
      <c r="Q49" s="100"/>
      <c r="R49" s="100">
        <v>0</v>
      </c>
      <c r="S49" s="100">
        <v>1344.5956762880101</v>
      </c>
      <c r="T49" s="100">
        <v>0</v>
      </c>
      <c r="U49" s="100">
        <v>0</v>
      </c>
      <c r="V49" s="100">
        <v>1399.2</v>
      </c>
      <c r="W49" s="101">
        <v>1399.2</v>
      </c>
      <c r="X49" s="154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1287.2977405786501</v>
      </c>
      <c r="H50" s="100">
        <v>0</v>
      </c>
      <c r="I50" s="100">
        <v>143.20000000000002</v>
      </c>
      <c r="J50" s="100">
        <v>1158.6000000000001</v>
      </c>
      <c r="K50" s="100">
        <v>1158.9000000000001</v>
      </c>
      <c r="L50" s="100">
        <v>0</v>
      </c>
      <c r="M50" s="100">
        <v>93.600000000000009</v>
      </c>
      <c r="N50" s="100"/>
      <c r="O50" s="100"/>
      <c r="P50" s="100"/>
      <c r="Q50" s="100"/>
      <c r="R50" s="100">
        <v>0</v>
      </c>
      <c r="S50" s="100">
        <v>1418.1766323745301</v>
      </c>
      <c r="T50" s="100">
        <v>0</v>
      </c>
      <c r="U50" s="100">
        <v>0</v>
      </c>
      <c r="V50" s="100">
        <v>1399.2</v>
      </c>
      <c r="W50" s="101">
        <v>1399.2</v>
      </c>
      <c r="X50" s="154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1274.34200048447</v>
      </c>
      <c r="H51" s="100">
        <v>0</v>
      </c>
      <c r="I51" s="100">
        <v>131.80000000000001</v>
      </c>
      <c r="J51" s="100">
        <v>1143.6000000000001</v>
      </c>
      <c r="K51" s="100">
        <v>1143.3</v>
      </c>
      <c r="L51" s="100">
        <v>0</v>
      </c>
      <c r="M51" s="100">
        <v>88.8</v>
      </c>
      <c r="N51" s="100"/>
      <c r="O51" s="100"/>
      <c r="P51" s="100"/>
      <c r="Q51" s="100"/>
      <c r="R51" s="100">
        <v>0</v>
      </c>
      <c r="S51" s="100">
        <v>1402.0771812647602</v>
      </c>
      <c r="T51" s="100">
        <v>0</v>
      </c>
      <c r="U51" s="100">
        <v>0</v>
      </c>
      <c r="V51" s="100">
        <v>1425.6000000000001</v>
      </c>
      <c r="W51" s="101">
        <v>1425.6000000000001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1266.49582386017</v>
      </c>
      <c r="H52" s="100">
        <v>0</v>
      </c>
      <c r="I52" s="100">
        <v>134.4</v>
      </c>
      <c r="J52" s="100">
        <v>1139.4000000000001</v>
      </c>
      <c r="K52" s="100">
        <v>1139.4000000000001</v>
      </c>
      <c r="L52" s="100">
        <v>0</v>
      </c>
      <c r="M52" s="100">
        <v>89.2</v>
      </c>
      <c r="N52" s="100"/>
      <c r="O52" s="100"/>
      <c r="P52" s="100"/>
      <c r="Q52" s="100"/>
      <c r="R52" s="100">
        <v>0</v>
      </c>
      <c r="S52" s="100">
        <v>1394.3228367716101</v>
      </c>
      <c r="T52" s="100">
        <v>0</v>
      </c>
      <c r="U52" s="100">
        <v>0</v>
      </c>
      <c r="V52" s="100">
        <v>1425.6000000000001</v>
      </c>
      <c r="W52" s="101">
        <v>1425.6000000000001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1269.4471925497101</v>
      </c>
      <c r="H53" s="100">
        <v>0</v>
      </c>
      <c r="I53" s="100">
        <v>113.2</v>
      </c>
      <c r="J53" s="100">
        <v>1159.2</v>
      </c>
      <c r="K53" s="100">
        <v>1159.2</v>
      </c>
      <c r="L53" s="100">
        <v>0</v>
      </c>
      <c r="M53" s="100">
        <v>93</v>
      </c>
      <c r="N53" s="100"/>
      <c r="O53" s="100"/>
      <c r="P53" s="100"/>
      <c r="Q53" s="100"/>
      <c r="R53" s="100">
        <v>0</v>
      </c>
      <c r="S53" s="100">
        <v>1396.11380919814</v>
      </c>
      <c r="T53" s="100">
        <v>0</v>
      </c>
      <c r="U53" s="100">
        <v>0</v>
      </c>
      <c r="V53" s="100">
        <v>1452</v>
      </c>
      <c r="W53" s="101">
        <v>1452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1281.7932665348101</v>
      </c>
      <c r="H54" s="100">
        <v>0</v>
      </c>
      <c r="I54" s="100">
        <v>116.8</v>
      </c>
      <c r="J54" s="100">
        <v>1159.8</v>
      </c>
      <c r="K54" s="100">
        <v>1160.4000000000001</v>
      </c>
      <c r="L54" s="100">
        <v>0</v>
      </c>
      <c r="M54" s="100">
        <v>98.8</v>
      </c>
      <c r="N54" s="100"/>
      <c r="O54" s="100"/>
      <c r="P54" s="100"/>
      <c r="Q54" s="100"/>
      <c r="R54" s="100">
        <v>0</v>
      </c>
      <c r="S54" s="100">
        <v>1410.25073267519</v>
      </c>
      <c r="T54" s="100">
        <v>0</v>
      </c>
      <c r="U54" s="100">
        <v>0</v>
      </c>
      <c r="V54" s="100">
        <v>1531.2</v>
      </c>
      <c r="W54" s="101">
        <v>1544.4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1268.65048706532</v>
      </c>
      <c r="H55" s="100">
        <v>0</v>
      </c>
      <c r="I55" s="100">
        <v>122.4</v>
      </c>
      <c r="J55" s="100">
        <v>1144.8</v>
      </c>
      <c r="K55" s="100">
        <v>1144.5</v>
      </c>
      <c r="L55" s="100">
        <v>0</v>
      </c>
      <c r="M55" s="100">
        <v>100.4</v>
      </c>
      <c r="N55" s="100"/>
      <c r="O55" s="100"/>
      <c r="P55" s="100"/>
      <c r="Q55" s="100"/>
      <c r="R55" s="100">
        <v>0</v>
      </c>
      <c r="S55" s="100">
        <v>1396.13286405802</v>
      </c>
      <c r="T55" s="100">
        <v>0</v>
      </c>
      <c r="U55" s="100">
        <v>0</v>
      </c>
      <c r="V55" s="100">
        <v>1478.4</v>
      </c>
      <c r="W55" s="101">
        <v>1465.2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1281.7690372467</v>
      </c>
      <c r="H56" s="100">
        <v>0</v>
      </c>
      <c r="I56" s="100">
        <v>116.60000000000001</v>
      </c>
      <c r="J56" s="100">
        <v>1156.8</v>
      </c>
      <c r="K56" s="100">
        <v>1157.1000000000001</v>
      </c>
      <c r="L56" s="100">
        <v>0</v>
      </c>
      <c r="M56" s="100">
        <v>101.2</v>
      </c>
      <c r="N56" s="100"/>
      <c r="O56" s="100"/>
      <c r="P56" s="100"/>
      <c r="Q56" s="100"/>
      <c r="R56" s="100">
        <v>0</v>
      </c>
      <c r="S56" s="100">
        <v>1410.4031715542101</v>
      </c>
      <c r="T56" s="100">
        <v>0</v>
      </c>
      <c r="U56" s="100">
        <v>0</v>
      </c>
      <c r="V56" s="100">
        <v>1425.6000000000001</v>
      </c>
      <c r="W56" s="101">
        <v>1438.8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1191.50841236115</v>
      </c>
      <c r="H57" s="100">
        <v>0</v>
      </c>
      <c r="I57" s="100">
        <v>136.80000000000001</v>
      </c>
      <c r="J57" s="100">
        <v>1068</v>
      </c>
      <c r="K57" s="100">
        <v>1068</v>
      </c>
      <c r="L57" s="100">
        <v>0</v>
      </c>
      <c r="M57" s="100">
        <v>120.4</v>
      </c>
      <c r="N57" s="100"/>
      <c r="O57" s="100"/>
      <c r="P57" s="100"/>
      <c r="Q57" s="100"/>
      <c r="R57" s="100">
        <v>0</v>
      </c>
      <c r="S57" s="100">
        <v>1312.3777806758901</v>
      </c>
      <c r="T57" s="100">
        <v>0</v>
      </c>
      <c r="U57" s="100">
        <v>0</v>
      </c>
      <c r="V57" s="100">
        <v>1372.8</v>
      </c>
      <c r="W57" s="101">
        <v>1359.6000000000001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1184.9578320980102</v>
      </c>
      <c r="H58" s="100">
        <v>0</v>
      </c>
      <c r="I58" s="100">
        <v>146.4</v>
      </c>
      <c r="J58" s="100">
        <v>1053.5999999999999</v>
      </c>
      <c r="K58" s="100">
        <v>1053</v>
      </c>
      <c r="L58" s="100">
        <v>0</v>
      </c>
      <c r="M58" s="100">
        <v>130.4</v>
      </c>
      <c r="N58" s="100"/>
      <c r="O58" s="100"/>
      <c r="P58" s="100"/>
      <c r="Q58" s="100"/>
      <c r="R58" s="100">
        <v>0</v>
      </c>
      <c r="S58" s="100">
        <v>1304.2995035648401</v>
      </c>
      <c r="T58" s="100">
        <v>0</v>
      </c>
      <c r="U58" s="100">
        <v>0</v>
      </c>
      <c r="V58" s="100">
        <v>1372.8</v>
      </c>
      <c r="W58" s="101">
        <v>1372.8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1163.68822753429</v>
      </c>
      <c r="H59" s="100">
        <v>0</v>
      </c>
      <c r="I59" s="100">
        <v>160</v>
      </c>
      <c r="J59" s="100">
        <v>1042.8</v>
      </c>
      <c r="K59" s="100">
        <v>1043.4000000000001</v>
      </c>
      <c r="L59" s="100">
        <v>0</v>
      </c>
      <c r="M59" s="100">
        <v>127.2</v>
      </c>
      <c r="N59" s="100"/>
      <c r="O59" s="100"/>
      <c r="P59" s="100"/>
      <c r="Q59" s="100"/>
      <c r="R59" s="100">
        <v>0</v>
      </c>
      <c r="S59" s="100">
        <v>1281.87469951808</v>
      </c>
      <c r="T59" s="100">
        <v>0</v>
      </c>
      <c r="U59" s="100">
        <v>0</v>
      </c>
      <c r="V59" s="100">
        <v>1399.2</v>
      </c>
      <c r="W59" s="101">
        <v>1412.4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1195.1214820146602</v>
      </c>
      <c r="H60" s="100">
        <v>0</v>
      </c>
      <c r="I60" s="100">
        <v>147.80000000000001</v>
      </c>
      <c r="J60" s="100">
        <v>1067.4000000000001</v>
      </c>
      <c r="K60" s="100">
        <v>1067.0999999999999</v>
      </c>
      <c r="L60" s="100">
        <v>0</v>
      </c>
      <c r="M60" s="100">
        <v>123.2</v>
      </c>
      <c r="N60" s="100"/>
      <c r="O60" s="100"/>
      <c r="P60" s="100"/>
      <c r="Q60" s="100"/>
      <c r="R60" s="100">
        <v>0</v>
      </c>
      <c r="S60" s="100">
        <v>1314.45451453328</v>
      </c>
      <c r="T60" s="100">
        <v>0</v>
      </c>
      <c r="U60" s="100">
        <v>0</v>
      </c>
      <c r="V60" s="100">
        <v>1425.6000000000001</v>
      </c>
      <c r="W60" s="101">
        <v>1425.6000000000001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1219.3701714277302</v>
      </c>
      <c r="H61" s="100">
        <v>0</v>
      </c>
      <c r="I61" s="100">
        <v>121.2</v>
      </c>
      <c r="J61" s="100">
        <v>1104</v>
      </c>
      <c r="K61" s="100">
        <v>1104.3</v>
      </c>
      <c r="L61" s="100">
        <v>0</v>
      </c>
      <c r="M61" s="100">
        <v>114.60000000000001</v>
      </c>
      <c r="N61" s="100"/>
      <c r="O61" s="100"/>
      <c r="P61" s="100"/>
      <c r="Q61" s="100"/>
      <c r="R61" s="100">
        <v>0</v>
      </c>
      <c r="S61" s="100">
        <v>1338.8798944652101</v>
      </c>
      <c r="T61" s="100">
        <v>0</v>
      </c>
      <c r="U61" s="100">
        <v>0</v>
      </c>
      <c r="V61" s="100">
        <v>1478.4</v>
      </c>
      <c r="W61" s="101">
        <v>1465.2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1221.1680561304102</v>
      </c>
      <c r="H62" s="100">
        <v>0</v>
      </c>
      <c r="I62" s="100">
        <v>108.4</v>
      </c>
      <c r="J62" s="100">
        <v>1110</v>
      </c>
      <c r="K62" s="100">
        <v>1109.7</v>
      </c>
      <c r="L62" s="100">
        <v>0</v>
      </c>
      <c r="M62" s="100">
        <v>105</v>
      </c>
      <c r="N62" s="100"/>
      <c r="O62" s="100"/>
      <c r="P62" s="100"/>
      <c r="Q62" s="100"/>
      <c r="R62" s="100">
        <v>0</v>
      </c>
      <c r="S62" s="100">
        <v>1339.20376561582</v>
      </c>
      <c r="T62" s="100">
        <v>0</v>
      </c>
      <c r="U62" s="100">
        <v>0</v>
      </c>
      <c r="V62" s="100">
        <v>1478.4</v>
      </c>
      <c r="W62" s="101">
        <v>1478.4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1227.0258218050001</v>
      </c>
      <c r="H63" s="100">
        <v>0</v>
      </c>
      <c r="I63" s="100">
        <v>103.4</v>
      </c>
      <c r="J63" s="100">
        <v>1113</v>
      </c>
      <c r="K63" s="100">
        <v>1113</v>
      </c>
      <c r="L63" s="100">
        <v>0</v>
      </c>
      <c r="M63" s="100">
        <v>94</v>
      </c>
      <c r="N63" s="100"/>
      <c r="O63" s="100"/>
      <c r="P63" s="100"/>
      <c r="Q63" s="100"/>
      <c r="R63" s="100">
        <v>0</v>
      </c>
      <c r="S63" s="100">
        <v>1344.65277940035</v>
      </c>
      <c r="T63" s="100">
        <v>0</v>
      </c>
      <c r="U63" s="100">
        <v>0</v>
      </c>
      <c r="V63" s="100">
        <v>1478.4</v>
      </c>
      <c r="W63" s="101">
        <v>1478.4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1193.6215013265601</v>
      </c>
      <c r="H64" s="103">
        <v>0</v>
      </c>
      <c r="I64" s="103">
        <v>104.8</v>
      </c>
      <c r="J64" s="103">
        <v>1092</v>
      </c>
      <c r="K64" s="103">
        <v>1092.3</v>
      </c>
      <c r="L64" s="103">
        <v>0</v>
      </c>
      <c r="M64" s="103">
        <v>81.2</v>
      </c>
      <c r="N64" s="103"/>
      <c r="O64" s="103"/>
      <c r="P64" s="103"/>
      <c r="Q64" s="103"/>
      <c r="R64" s="103">
        <v>0</v>
      </c>
      <c r="S64" s="103">
        <v>1307.8433386981501</v>
      </c>
      <c r="T64" s="103">
        <v>0</v>
      </c>
      <c r="U64" s="103">
        <v>0</v>
      </c>
      <c r="V64" s="103">
        <v>1504.8</v>
      </c>
      <c r="W64" s="104">
        <v>1518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29254.30838763716</v>
      </c>
      <c r="H65" s="91">
        <v>0</v>
      </c>
      <c r="I65" s="91">
        <v>3024.2000000000007</v>
      </c>
      <c r="J65" s="91">
        <v>26463.599999999999</v>
      </c>
      <c r="K65" s="91">
        <v>26463.599999999995</v>
      </c>
      <c r="L65" s="91">
        <v>0</v>
      </c>
      <c r="M65" s="91">
        <v>2279.8000000000002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32151.274720206857</v>
      </c>
      <c r="T65" s="91">
        <v>0</v>
      </c>
      <c r="U65" s="91">
        <v>0</v>
      </c>
      <c r="V65" s="91">
        <v>34716.000000000007</v>
      </c>
      <c r="W65" s="91">
        <v>34729.200000000004</v>
      </c>
    </row>
    <row r="70" spans="1:23" ht="18" x14ac:dyDescent="0.25">
      <c r="A70" s="137" t="s">
        <v>91</v>
      </c>
      <c r="B70" s="137"/>
      <c r="C70" s="137"/>
      <c r="D70" s="137"/>
      <c r="E70" s="137"/>
      <c r="F70" s="137"/>
      <c r="G70" s="137"/>
      <c r="H70" s="137"/>
      <c r="I70" s="137"/>
      <c r="J70" s="105"/>
      <c r="K70" s="105"/>
      <c r="L70" s="105"/>
      <c r="M70" s="105"/>
    </row>
    <row r="71" spans="1:23" ht="18.75" thickBot="1" x14ac:dyDescent="0.3">
      <c r="A71" s="138" t="s">
        <v>63</v>
      </c>
      <c r="B71" s="138"/>
      <c r="C71" s="138"/>
      <c r="D71" s="138"/>
      <c r="E71" s="138"/>
      <c r="F71" s="106"/>
      <c r="G71" s="138" t="s">
        <v>64</v>
      </c>
      <c r="H71" s="139"/>
      <c r="I71" s="139"/>
      <c r="J71" s="139"/>
      <c r="K71" s="139"/>
      <c r="L71" s="105"/>
      <c r="M71" s="105"/>
    </row>
    <row r="72" spans="1:23" ht="13.5" thickBot="1" x14ac:dyDescent="0.25">
      <c r="A72" s="140" t="s">
        <v>65</v>
      </c>
      <c r="B72" s="141"/>
      <c r="C72" s="107" t="s">
        <v>66</v>
      </c>
      <c r="D72" s="108" t="s">
        <v>67</v>
      </c>
      <c r="E72" s="108" t="s">
        <v>68</v>
      </c>
      <c r="F72" s="109"/>
      <c r="G72" s="140" t="s">
        <v>65</v>
      </c>
      <c r="H72" s="141"/>
      <c r="I72" s="107" t="s">
        <v>66</v>
      </c>
      <c r="J72" s="108" t="s">
        <v>67</v>
      </c>
      <c r="K72" s="108" t="s">
        <v>68</v>
      </c>
      <c r="L72" s="110"/>
      <c r="M72" s="110"/>
    </row>
    <row r="73" spans="1:23" ht="38.25" x14ac:dyDescent="0.2">
      <c r="A73" s="111" t="s">
        <v>69</v>
      </c>
      <c r="B73" s="112" t="s">
        <v>70</v>
      </c>
      <c r="C73" s="113">
        <v>2500</v>
      </c>
      <c r="D73" s="113">
        <v>2500</v>
      </c>
      <c r="E73" s="113">
        <v>2500</v>
      </c>
      <c r="F73" s="114"/>
      <c r="G73" s="115" t="s">
        <v>69</v>
      </c>
      <c r="H73" s="116" t="s">
        <v>70</v>
      </c>
      <c r="I73" s="117">
        <v>6300</v>
      </c>
      <c r="J73" s="117">
        <v>6300</v>
      </c>
      <c r="K73" s="117">
        <v>6300</v>
      </c>
      <c r="L73" s="110"/>
      <c r="M73" s="110"/>
    </row>
    <row r="74" spans="1:23" ht="38.25" x14ac:dyDescent="0.2">
      <c r="A74" s="118" t="s">
        <v>71</v>
      </c>
      <c r="B74" s="119" t="s">
        <v>72</v>
      </c>
      <c r="C74" s="120">
        <v>4.25</v>
      </c>
      <c r="D74" s="120">
        <v>4.25</v>
      </c>
      <c r="E74" s="120">
        <v>4.25</v>
      </c>
      <c r="F74" s="114"/>
      <c r="G74" s="121" t="s">
        <v>71</v>
      </c>
      <c r="H74" s="119" t="s">
        <v>72</v>
      </c>
      <c r="I74" s="120">
        <v>11.25</v>
      </c>
      <c r="J74" s="120">
        <v>11.25</v>
      </c>
      <c r="K74" s="120">
        <v>11.25</v>
      </c>
      <c r="L74" s="110"/>
      <c r="M74" s="110"/>
    </row>
    <row r="75" spans="1:23" ht="38.25" x14ac:dyDescent="0.2">
      <c r="A75" s="118" t="s">
        <v>73</v>
      </c>
      <c r="B75" s="119" t="s">
        <v>74</v>
      </c>
      <c r="C75" s="120">
        <v>24.2</v>
      </c>
      <c r="D75" s="120">
        <v>24.2</v>
      </c>
      <c r="E75" s="120">
        <v>24.2</v>
      </c>
      <c r="F75" s="114"/>
      <c r="G75" s="121" t="s">
        <v>73</v>
      </c>
      <c r="H75" s="119" t="s">
        <v>74</v>
      </c>
      <c r="I75" s="120">
        <v>42.76</v>
      </c>
      <c r="J75" s="120">
        <v>42.76</v>
      </c>
      <c r="K75" s="120">
        <v>42.76</v>
      </c>
      <c r="L75" s="110"/>
      <c r="M75" s="110"/>
    </row>
    <row r="76" spans="1:23" ht="38.25" x14ac:dyDescent="0.2">
      <c r="A76" s="118" t="s">
        <v>75</v>
      </c>
      <c r="B76" s="119" t="s">
        <v>76</v>
      </c>
      <c r="C76" s="120">
        <v>1.3</v>
      </c>
      <c r="D76" s="120">
        <v>1.3</v>
      </c>
      <c r="E76" s="120">
        <v>1.3</v>
      </c>
      <c r="F76" s="109"/>
      <c r="G76" s="121" t="s">
        <v>75</v>
      </c>
      <c r="H76" s="119" t="s">
        <v>76</v>
      </c>
      <c r="I76" s="120">
        <v>0.9</v>
      </c>
      <c r="J76" s="120">
        <v>0.9</v>
      </c>
      <c r="K76" s="120">
        <v>0.9</v>
      </c>
      <c r="L76" s="110"/>
      <c r="M76" s="110"/>
    </row>
    <row r="77" spans="1:23" ht="51" x14ac:dyDescent="0.2">
      <c r="A77" s="118" t="s">
        <v>77</v>
      </c>
      <c r="B77" s="119" t="s">
        <v>78</v>
      </c>
      <c r="C77" s="120">
        <v>10.5</v>
      </c>
      <c r="D77" s="120">
        <v>10.5</v>
      </c>
      <c r="E77" s="120">
        <v>10.5</v>
      </c>
      <c r="F77" s="109"/>
      <c r="G77" s="121" t="s">
        <v>77</v>
      </c>
      <c r="H77" s="119" t="s">
        <v>78</v>
      </c>
      <c r="I77" s="120">
        <v>11</v>
      </c>
      <c r="J77" s="120">
        <v>11</v>
      </c>
      <c r="K77" s="120">
        <v>11</v>
      </c>
      <c r="L77" s="110" t="s">
        <v>79</v>
      </c>
      <c r="M77" s="110" t="s">
        <v>80</v>
      </c>
    </row>
    <row r="78" spans="1:23" x14ac:dyDescent="0.2">
      <c r="A78" s="142" t="s">
        <v>81</v>
      </c>
      <c r="B78" s="119" t="s">
        <v>82</v>
      </c>
      <c r="C78" s="122">
        <v>0</v>
      </c>
      <c r="D78" s="122">
        <v>0</v>
      </c>
      <c r="E78" s="122">
        <v>0</v>
      </c>
      <c r="F78" s="109"/>
      <c r="G78" s="145" t="s">
        <v>81</v>
      </c>
      <c r="H78" s="119" t="s">
        <v>82</v>
      </c>
      <c r="I78" s="123">
        <f>G10</f>
        <v>1586.0832631588</v>
      </c>
      <c r="J78" s="124">
        <f>G15</f>
        <v>1725.41284561157</v>
      </c>
      <c r="K78" s="124">
        <f>S24</f>
        <v>1697.9062166065</v>
      </c>
      <c r="L78" s="125">
        <f>(C78+I78)/1000</f>
        <v>1.5860832631588</v>
      </c>
      <c r="M78" s="125">
        <f>(C79+I79)/1000</f>
        <v>1.19813176989555</v>
      </c>
    </row>
    <row r="79" spans="1:23" x14ac:dyDescent="0.2">
      <c r="A79" s="143"/>
      <c r="B79" s="119" t="s">
        <v>83</v>
      </c>
      <c r="C79" s="122">
        <v>0</v>
      </c>
      <c r="D79" s="122">
        <v>0</v>
      </c>
      <c r="E79" s="122">
        <v>0</v>
      </c>
      <c r="F79" s="109"/>
      <c r="G79" s="146"/>
      <c r="H79" s="119" t="s">
        <v>83</v>
      </c>
      <c r="I79" s="124">
        <f>G44</f>
        <v>1198.13176989555</v>
      </c>
      <c r="J79" s="124">
        <f>G49</f>
        <v>1219.2905098199901</v>
      </c>
      <c r="K79" s="124">
        <f>S58</f>
        <v>1304.2995035648401</v>
      </c>
      <c r="L79" s="125">
        <f>(D78+J78)/1000</f>
        <v>1.72541284561157</v>
      </c>
      <c r="M79" s="125">
        <f>(D79+J79)/1000</f>
        <v>1.2192905098199902</v>
      </c>
    </row>
    <row r="80" spans="1:23" x14ac:dyDescent="0.2">
      <c r="A80" s="144"/>
      <c r="B80" s="119" t="s">
        <v>84</v>
      </c>
      <c r="C80" s="126">
        <f>SQRT(C78^2+C79^2)</f>
        <v>0</v>
      </c>
      <c r="D80" s="126">
        <f>SQRT(D78^2+D79^2)</f>
        <v>0</v>
      </c>
      <c r="E80" s="126">
        <f>SQRT(E78^2+E79^2)</f>
        <v>0</v>
      </c>
      <c r="F80" s="109"/>
      <c r="G80" s="147"/>
      <c r="H80" s="119" t="s">
        <v>84</v>
      </c>
      <c r="I80" s="126">
        <f>SQRT(I78^2+I79^2)</f>
        <v>1987.7574941892458</v>
      </c>
      <c r="J80" s="126">
        <f>SQRT(J78^2+J79^2)</f>
        <v>2112.7514844719685</v>
      </c>
      <c r="K80" s="126">
        <f>SQRT(K78^2+K79^2)</f>
        <v>2141.0471072329278</v>
      </c>
      <c r="L80" s="125">
        <f>(E78+K78)/1000</f>
        <v>1.6979062166065</v>
      </c>
      <c r="M80" s="125">
        <f>(E79+K79)/1000</f>
        <v>1.3042995035648401</v>
      </c>
    </row>
    <row r="81" spans="1:13" ht="39" thickBot="1" x14ac:dyDescent="0.25">
      <c r="A81" s="127" t="s">
        <v>85</v>
      </c>
      <c r="B81" s="128" t="s">
        <v>86</v>
      </c>
      <c r="C81" s="129">
        <f>C80/C73</f>
        <v>0</v>
      </c>
      <c r="D81" s="129">
        <f>D80/D73</f>
        <v>0</v>
      </c>
      <c r="E81" s="129">
        <f>E80/E73</f>
        <v>0</v>
      </c>
      <c r="F81" s="109"/>
      <c r="G81" s="130" t="s">
        <v>85</v>
      </c>
      <c r="H81" s="128" t="s">
        <v>86</v>
      </c>
      <c r="I81" s="129">
        <f>I80/I73</f>
        <v>0.31551706256972156</v>
      </c>
      <c r="J81" s="129">
        <f>J80/J73</f>
        <v>0.33535737848761404</v>
      </c>
      <c r="K81" s="129">
        <f>K80/K73</f>
        <v>0.33984874717982982</v>
      </c>
      <c r="L81" s="81"/>
      <c r="M81" s="81"/>
    </row>
    <row r="82" spans="1:13" ht="38.25" x14ac:dyDescent="0.2">
      <c r="A82" s="131" t="s">
        <v>87</v>
      </c>
      <c r="B82" s="116" t="s">
        <v>88</v>
      </c>
      <c r="C82" s="132">
        <f>C75*C81^2+C74</f>
        <v>4.25</v>
      </c>
      <c r="D82" s="132">
        <f>D75*D81^2+D74</f>
        <v>4.25</v>
      </c>
      <c r="E82" s="132">
        <f>E75*E81^2+E74</f>
        <v>4.25</v>
      </c>
      <c r="F82" s="109"/>
      <c r="G82" s="115" t="s">
        <v>87</v>
      </c>
      <c r="H82" s="116" t="s">
        <v>88</v>
      </c>
      <c r="I82" s="132">
        <f>I75*I81^2+I74</f>
        <v>15.50680147719747</v>
      </c>
      <c r="J82" s="132">
        <f>J75*J81^2+J74</f>
        <v>16.058985069048187</v>
      </c>
      <c r="K82" s="132">
        <f>K75*K81^2+K74</f>
        <v>16.188659030236767</v>
      </c>
      <c r="L82" s="110"/>
      <c r="M82" s="110"/>
    </row>
    <row r="83" spans="1:13" ht="51.75" thickBot="1" x14ac:dyDescent="0.25">
      <c r="A83" s="133" t="s">
        <v>89</v>
      </c>
      <c r="B83" s="134" t="s">
        <v>90</v>
      </c>
      <c r="C83" s="135">
        <f>(C77*C81^2+C76)/100*C73</f>
        <v>32.5</v>
      </c>
      <c r="D83" s="135">
        <f>(D77*D81^2+D76)/100*D73</f>
        <v>32.5</v>
      </c>
      <c r="E83" s="135">
        <f>(E77*E81^2+E76)/100*E73</f>
        <v>32.5</v>
      </c>
      <c r="F83" s="109"/>
      <c r="G83" s="136" t="s">
        <v>89</v>
      </c>
      <c r="H83" s="134" t="s">
        <v>90</v>
      </c>
      <c r="I83" s="135">
        <f>(I77*I81^2+I76)/100*I73</f>
        <v>125.68885462342956</v>
      </c>
      <c r="J83" s="135">
        <f>(J77*J81^2+J76)/100*J73</f>
        <v>134.63794791511677</v>
      </c>
      <c r="K83" s="135">
        <f>(K77*K81^2+K76)/100*K73</f>
        <v>136.73953947507204</v>
      </c>
      <c r="L83" s="110"/>
      <c r="M83" s="110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Анисимово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2020-01-23T06:13:02Z</dcterms:modified>
</cp:coreProperties>
</file>